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<sst xmlns="http://schemas.openxmlformats.org/spreadsheetml/2006/main" count="91" uniqueCount="79">
  <si>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</si>
  <si>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</si>
  <si>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</si>
  <si>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</si>
  <si>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</si>
  <si>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</si>
  <si>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</si>
  <si>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</si>
  <si>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</si>
  <si>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</si>
  <si>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№п/п</t>
  </si>
  <si>
    <t>Назва</t>
  </si>
  <si>
    <t>Комплект комп"ютера (4 ядра, 4 RAM)</t>
  </si>
  <si>
    <t>Інвентарний номер</t>
  </si>
  <si>
    <t>Ціна</t>
  </si>
  <si>
    <t>Сума</t>
  </si>
  <si>
    <t>рік випуску</t>
  </si>
  <si>
    <t>Знос</t>
  </si>
  <si>
    <t>бібліотека с.Анталовці</t>
  </si>
  <si>
    <t>бібліотека с.Худльово</t>
  </si>
  <si>
    <t>бібліотека с.Пацканьово</t>
  </si>
  <si>
    <t>ПК Terra</t>
  </si>
  <si>
    <t>Монітор LG 20 Flatron E2051S Glossy Black</t>
  </si>
  <si>
    <t>БФП А4 Epson AcuLaser МХ14</t>
  </si>
  <si>
    <t>бібліотека с.Дубрівка</t>
  </si>
  <si>
    <t>БФП А4 Epson AcuLaser MX14</t>
  </si>
  <si>
    <t>Вогнегасник ОУ-2 (ВВК 1,4)</t>
  </si>
  <si>
    <t xml:space="preserve">Клавіатура Genius NS 120 PS/2 Black </t>
  </si>
  <si>
    <t>МаніпуляторGenius NS 120 PS/2 Black</t>
  </si>
  <si>
    <t>Бездротова точка доступу/ маршрутизатор TP-Link TL-MR3220</t>
  </si>
  <si>
    <t>Патчкорд Digitus cat.5e, UTP, 3м,AWG 26/7</t>
  </si>
  <si>
    <t>Накопичувач USB Kingston DT101G2 32Gb</t>
  </si>
  <si>
    <t>Навушники з мікрофоном Genius HS-02S</t>
  </si>
  <si>
    <t>Вебкамера Genius FaceCam 1005</t>
  </si>
  <si>
    <t>ДБЖ Eaton NV 600H</t>
  </si>
  <si>
    <t>бібліотека с.Чабанівка</t>
  </si>
  <si>
    <t>Стілець п/м</t>
  </si>
  <si>
    <t>Стільці гнуті</t>
  </si>
  <si>
    <t>Стільці м'які</t>
  </si>
  <si>
    <t>Стіл для читального</t>
  </si>
  <si>
    <t>Стільці жорсткі</t>
  </si>
  <si>
    <t>бібліотека с.Гайдош</t>
  </si>
  <si>
    <t>2210001/1-3</t>
  </si>
  <si>
    <t>2210002/1-3</t>
  </si>
  <si>
    <t>Кс-ть</t>
  </si>
  <si>
    <t>Всього по бібліотеці с.Анталовці</t>
  </si>
  <si>
    <t>Всього по бібліотеці с.Худльово</t>
  </si>
  <si>
    <t>Всього по бібліотеці с.Пацканьово</t>
  </si>
  <si>
    <t>Всього по бібліотеці с.Дубрівка</t>
  </si>
  <si>
    <t>Всього по бібліотеці с.Чабанівка</t>
  </si>
  <si>
    <t>Всього по бібліотеці с.Гайдош</t>
  </si>
  <si>
    <t xml:space="preserve">Ми, що нижче підписалися, коміся, створена на підставі наказу № ____ від _________________ в складі: </t>
  </si>
  <si>
    <t>Голова комісії :</t>
  </si>
  <si>
    <t xml:space="preserve">головний спеціаліст відділу культури,молоді та спорту Ужгородської РДА </t>
  </si>
  <si>
    <t>Фельцан Л. І.</t>
  </si>
  <si>
    <t xml:space="preserve">бухгалтер І кат. </t>
  </si>
  <si>
    <t>Лупак О. Ю.</t>
  </si>
  <si>
    <t>Ващинець Е.І.</t>
  </si>
  <si>
    <t xml:space="preserve">методист РОМЦНТ і КОР </t>
  </si>
  <si>
    <t xml:space="preserve"> Коста В. А.</t>
  </si>
  <si>
    <t xml:space="preserve">провідний юрист </t>
  </si>
  <si>
    <t>Майорош Н. С.</t>
  </si>
  <si>
    <t xml:space="preserve">в.о. директора ЦРБС </t>
  </si>
  <si>
    <t>Кароль Е.С.</t>
  </si>
  <si>
    <t>Члени комсії: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</si>
  <si>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</si>
  <si>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Об'єкт основих засобів та ТМЦ прийняв:</t>
  </si>
  <si>
    <t>бібліотека смт.Середнє</t>
  </si>
  <si>
    <t>ВСЬОГО ПО РАХ.  1014 "Машини та обладнання"</t>
  </si>
  <si>
    <t>ВСЬОГО ПО РАХ. "1113 Малоцінні необоротні матеріальні активи"</t>
  </si>
  <si>
    <t>ВСЬОГО ПО РАХ. "1812 Малоцінні та швидкозношувані предмети"</t>
  </si>
  <si>
    <t>Всього по бібліотеці в смт.Середнє</t>
  </si>
  <si>
    <t>РАЗОМ для передачі на Середнянську ОТГ:</t>
  </si>
  <si>
    <t>до рішення районної ради</t>
  </si>
  <si>
    <t>від______________№_____</t>
  </si>
  <si>
    <t>Голова ради</t>
  </si>
  <si>
    <t>Ю.В.Фрінцко</t>
  </si>
  <si>
    <t xml:space="preserve">Додаток </t>
  </si>
  <si>
    <t>Перелік матеріальних цінностей відділу культури, молоді та спорту Ужгородської РДА по установах бібліотеках в с.Анталовці, в с.Худльово, в с.Пацканьово, в с.Дубрівка, в смт.Середнє, в с.Чабанівка, в с.Гайдош для передачі у комунальну власність Середнянської селищної ради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</si>
</sst>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10" xfId="58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top"/>
    </xf>
    <xf numFmtId="0" fontId="3" fillId="0" borderId="11" xfId="58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8" fillId="0" borderId="12" xfId="0" applyFont="1" applyBorder="1" applyAlignment="1">
      <alignment wrapText="1"/>
    </xf>
    <xf numFmtId="4" fontId="48" fillId="0" borderId="12" xfId="0" applyNumberFormat="1" applyFont="1" applyBorder="1" applyAlignment="1">
      <alignment wrapText="1"/>
    </xf>
    <xf numFmtId="0" fontId="48" fillId="0" borderId="13" xfId="0" applyFont="1" applyBorder="1" applyAlignment="1">
      <alignment wrapText="1"/>
    </xf>
    <xf numFmtId="4" fontId="48" fillId="0" borderId="13" xfId="0" applyNumberFormat="1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58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9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4" fontId="48" fillId="0" borderId="0" xfId="0" applyNumberFormat="1" applyFont="1" applyBorder="1" applyAlignment="1">
      <alignment wrapText="1"/>
    </xf>
    <xf numFmtId="0" fontId="48" fillId="0" borderId="0" xfId="0" applyFont="1" applyBorder="1" applyAlignment="1">
      <alignment vertical="top" wrapText="1"/>
    </xf>
    <xf numFmtId="0" fontId="51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2" fillId="0" borderId="0" xfId="0" applyFont="1" applyAlignment="1">
      <alignment wrapText="1"/>
    </xf>
    <xf numFmtId="1" fontId="52" fillId="0" borderId="11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1" fontId="53" fillId="0" borderId="11" xfId="0" applyNumberFormat="1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top"/>
    </xf>
    <xf numFmtId="0" fontId="52" fillId="0" borderId="11" xfId="0" applyFont="1" applyBorder="1" applyAlignment="1">
      <alignment wrapText="1"/>
    </xf>
    <xf numFmtId="2" fontId="8" fillId="0" borderId="11" xfId="0" applyNumberFormat="1" applyFont="1" applyFill="1" applyBorder="1" applyAlignment="1">
      <alignment horizontal="center" vertical="top"/>
    </xf>
    <xf numFmtId="0" fontId="48" fillId="0" borderId="0" xfId="0" applyFont="1" applyAlignment="1">
      <alignment horizontal="left" wrapText="1"/>
    </xf>
    <xf numFmtId="1" fontId="53" fillId="33" borderId="11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4" fontId="51" fillId="0" borderId="0" xfId="0" applyNumberFormat="1" applyFont="1" applyAlignment="1">
      <alignment horizontal="right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56" fillId="0" borderId="0" xfId="0" applyFont="1" applyAlignment="1">
      <alignment horizontal="left" wrapText="1"/>
    </xf>
    <xf numFmtId="0" fontId="54" fillId="0" borderId="14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48" fillId="0" borderId="13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wrapText="1"/>
    </xf>
    <xf numFmtId="4" fontId="48" fillId="0" borderId="0" xfId="0" applyNumberFormat="1" applyFont="1" applyAlignment="1">
      <alignment horizont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21">
      <selection activeCell="H28" sqref="H28"/>
    </sheetView>
  </sheetViews>
  <sheetFormatPr defaultColWidth="12.421875" defaultRowHeight="15"/>
  <cols>
    <col min="1" max="1" width="5.140625" style="6" customWidth="1"/>
    <col min="2" max="2" width="17.00390625" style="25" customWidth="1"/>
    <col min="3" max="3" width="11.28125" style="6" customWidth="1"/>
    <col min="4" max="4" width="10.140625" style="6" customWidth="1"/>
    <col min="5" max="5" width="10.57421875" style="6" customWidth="1"/>
    <col min="6" max="6" width="12.421875" style="7" customWidth="1"/>
    <col min="7" max="7" width="12.421875" style="6" customWidth="1"/>
    <col min="8" max="8" width="11.140625" style="6" customWidth="1"/>
    <col min="9" max="9" width="11.00390625" style="6" hidden="1" customWidth="1"/>
    <col min="10" max="16384" width="12.421875" style="6" customWidth="1"/>
  </cols>
  <sheetData>
    <row r="1" spans="1:6" ht="48" customHeight="1" hidden="1">
      <c r="A1" s="80" t="s">
        <v>0</v>
      </c>
      <c r="B1" s="80"/>
      <c r="E1" s="80" t="s">
        <v>0</v>
      </c>
      <c r="F1" s="80"/>
    </row>
    <row r="2" spans="1:11" ht="12" hidden="1">
      <c r="A2" s="8"/>
      <c r="B2" s="26"/>
      <c r="C2" s="8"/>
      <c r="D2" s="35"/>
      <c r="E2" s="8"/>
      <c r="F2" s="9"/>
      <c r="G2" s="8"/>
      <c r="H2" s="35"/>
      <c r="I2" s="35"/>
      <c r="J2" s="35"/>
      <c r="K2" s="35"/>
    </row>
    <row r="3" spans="4:11" ht="12" hidden="1">
      <c r="D3" s="35"/>
      <c r="G3" s="35"/>
      <c r="H3" s="35"/>
      <c r="I3" s="35"/>
      <c r="J3" s="35"/>
      <c r="K3" s="35"/>
    </row>
    <row r="4" spans="1:11" ht="12" hidden="1">
      <c r="A4" s="8"/>
      <c r="B4" s="26"/>
      <c r="C4" s="8"/>
      <c r="D4" s="35"/>
      <c r="E4" s="8"/>
      <c r="F4" s="9"/>
      <c r="G4" s="8"/>
      <c r="H4" s="35"/>
      <c r="I4" s="35"/>
      <c r="J4" s="35"/>
      <c r="K4" s="35"/>
    </row>
    <row r="5" ht="12" hidden="1"/>
    <row r="6" spans="3:8" ht="36" customHeight="1" hidden="1">
      <c r="C6" s="80" t="s">
        <v>1</v>
      </c>
      <c r="D6" s="80"/>
      <c r="E6" s="80"/>
      <c r="F6" s="6" t="s">
        <v>2</v>
      </c>
      <c r="H6" s="35"/>
    </row>
    <row r="7" spans="3:8" ht="12" hidden="1">
      <c r="C7" s="6" t="s">
        <v>3</v>
      </c>
      <c r="E7" s="35"/>
      <c r="F7" s="36"/>
      <c r="G7" s="35"/>
      <c r="H7" s="35"/>
    </row>
    <row r="8" ht="12" hidden="1"/>
    <row r="9" spans="1:8" ht="48" customHeight="1" hidden="1">
      <c r="A9" s="80" t="s">
        <v>51</v>
      </c>
      <c r="B9" s="80"/>
      <c r="C9" s="80"/>
      <c r="D9" s="80"/>
      <c r="E9" s="80"/>
      <c r="F9" s="80"/>
      <c r="G9" s="80"/>
      <c r="H9" s="80"/>
    </row>
    <row r="10" spans="1:9" ht="12" hidden="1">
      <c r="A10" s="86" t="s">
        <v>9</v>
      </c>
      <c r="B10" s="86"/>
      <c r="C10" s="86"/>
      <c r="D10" s="86"/>
      <c r="E10" s="86"/>
      <c r="F10" s="86"/>
      <c r="G10" s="86"/>
      <c r="H10" s="86"/>
      <c r="I10" s="86"/>
    </row>
    <row r="11" spans="1:9" ht="12" hidden="1">
      <c r="A11" s="68" t="s">
        <v>4</v>
      </c>
      <c r="B11" s="68"/>
      <c r="C11" s="68"/>
      <c r="D11" s="68"/>
      <c r="E11" s="68"/>
      <c r="F11" s="68"/>
      <c r="G11" s="68"/>
      <c r="H11" s="68"/>
      <c r="I11" s="68"/>
    </row>
    <row r="12" spans="1:9" ht="12" hidden="1">
      <c r="A12" s="68" t="s">
        <v>5</v>
      </c>
      <c r="B12" s="68"/>
      <c r="C12" s="68"/>
      <c r="D12" s="68"/>
      <c r="E12" s="68"/>
      <c r="F12" s="68"/>
      <c r="G12" s="68"/>
      <c r="H12" s="68"/>
      <c r="I12" s="68"/>
    </row>
    <row r="13" spans="1:9" ht="12" hidden="1">
      <c r="A13" s="68" t="s">
        <v>7</v>
      </c>
      <c r="B13" s="68"/>
      <c r="C13" s="68"/>
      <c r="D13" s="68"/>
      <c r="E13" s="68"/>
      <c r="F13" s="68"/>
      <c r="G13" s="68"/>
      <c r="H13" s="68"/>
      <c r="I13" s="68"/>
    </row>
    <row r="14" spans="1:9" ht="12" hidden="1">
      <c r="A14" s="68" t="s">
        <v>6</v>
      </c>
      <c r="B14" s="68"/>
      <c r="C14" s="68"/>
      <c r="D14" s="68"/>
      <c r="E14" s="68"/>
      <c r="F14" s="68"/>
      <c r="G14" s="68"/>
      <c r="H14" s="68"/>
      <c r="I14" s="68"/>
    </row>
    <row r="15" spans="1:9" ht="12" hidden="1">
      <c r="A15" s="68" t="s">
        <v>8</v>
      </c>
      <c r="B15" s="68"/>
      <c r="C15" s="68"/>
      <c r="D15" s="68"/>
      <c r="E15" s="68"/>
      <c r="F15" s="68"/>
      <c r="G15" s="68"/>
      <c r="H15" s="68"/>
      <c r="I15" s="68"/>
    </row>
    <row r="16" spans="1:9" ht="12" hidden="1">
      <c r="A16" s="85"/>
      <c r="B16" s="85"/>
      <c r="C16" s="85"/>
      <c r="D16" s="85"/>
      <c r="E16" s="85"/>
      <c r="F16" s="85"/>
      <c r="G16" s="85"/>
      <c r="H16" s="85"/>
      <c r="I16" s="85"/>
    </row>
    <row r="17" spans="1:8" ht="12" hidden="1">
      <c r="A17" s="10"/>
      <c r="B17" s="27"/>
      <c r="C17" s="10"/>
      <c r="D17" s="10"/>
      <c r="E17" s="10"/>
      <c r="F17" s="11"/>
      <c r="G17" s="10"/>
      <c r="H17" s="10"/>
    </row>
    <row r="18" ht="12" hidden="1"/>
    <row r="19" ht="12" hidden="1"/>
    <row r="20" spans="1:8" ht="24" customHeight="1" hidden="1">
      <c r="A20" s="69" t="s">
        <v>65</v>
      </c>
      <c r="B20" s="69"/>
      <c r="C20" s="69"/>
      <c r="D20" s="69"/>
      <c r="E20" s="69"/>
      <c r="F20" s="69"/>
      <c r="G20" s="69"/>
      <c r="H20" s="69"/>
    </row>
    <row r="21" spans="1:8" s="38" customFormat="1" ht="17.25" customHeight="1">
      <c r="A21" s="61"/>
      <c r="B21" s="61"/>
      <c r="C21" s="61"/>
      <c r="D21" s="61"/>
      <c r="F21" s="81" t="s">
        <v>77</v>
      </c>
      <c r="G21" s="81"/>
      <c r="H21" s="81"/>
    </row>
    <row r="22" spans="1:14" s="38" customFormat="1" ht="17.25" customHeight="1">
      <c r="A22" s="61"/>
      <c r="B22" s="61"/>
      <c r="C22" s="61"/>
      <c r="D22" s="61"/>
      <c r="F22" s="81" t="s">
        <v>73</v>
      </c>
      <c r="G22" s="81"/>
      <c r="H22" s="81"/>
      <c r="K22" s="62"/>
      <c r="L22" s="62"/>
      <c r="M22" s="62"/>
      <c r="N22" s="62"/>
    </row>
    <row r="23" spans="1:14" s="38" customFormat="1" ht="16.5" customHeight="1">
      <c r="A23" s="61"/>
      <c r="B23" s="61"/>
      <c r="C23" s="61"/>
      <c r="D23" s="61"/>
      <c r="F23" s="81" t="s">
        <v>74</v>
      </c>
      <c r="G23" s="81"/>
      <c r="H23" s="81"/>
      <c r="K23" s="62"/>
      <c r="L23" s="62"/>
      <c r="M23" s="62"/>
      <c r="N23" s="62"/>
    </row>
    <row r="24" spans="1:14" ht="24" customHeight="1">
      <c r="A24" s="57"/>
      <c r="B24" s="57"/>
      <c r="C24" s="57"/>
      <c r="D24" s="57"/>
      <c r="E24" s="57"/>
      <c r="F24" s="57"/>
      <c r="G24" s="57"/>
      <c r="H24" s="57"/>
      <c r="K24" s="62"/>
      <c r="L24" s="62"/>
      <c r="M24" s="62"/>
      <c r="N24" s="62"/>
    </row>
    <row r="25" spans="1:8" s="38" customFormat="1" ht="64.5" customHeight="1">
      <c r="A25" s="70" t="s">
        <v>78</v>
      </c>
      <c r="B25" s="70"/>
      <c r="C25" s="70"/>
      <c r="D25" s="70"/>
      <c r="E25" s="70"/>
      <c r="F25" s="70"/>
      <c r="G25" s="70"/>
      <c r="H25" s="70"/>
    </row>
    <row r="28" spans="1:8" ht="22.5">
      <c r="A28" s="31" t="s">
        <v>10</v>
      </c>
      <c r="B28" s="31" t="s">
        <v>11</v>
      </c>
      <c r="C28" s="31" t="s">
        <v>13</v>
      </c>
      <c r="D28" s="31" t="s">
        <v>44</v>
      </c>
      <c r="E28" s="31" t="s">
        <v>14</v>
      </c>
      <c r="F28" s="33" t="s">
        <v>15</v>
      </c>
      <c r="G28" s="31" t="s">
        <v>16</v>
      </c>
      <c r="H28" s="31" t="s">
        <v>17</v>
      </c>
    </row>
    <row r="29" spans="1:8" ht="20.25" customHeight="1">
      <c r="A29" s="82" t="s">
        <v>18</v>
      </c>
      <c r="B29" s="83"/>
      <c r="C29" s="83"/>
      <c r="D29" s="83"/>
      <c r="E29" s="83"/>
      <c r="F29" s="83"/>
      <c r="G29" s="83"/>
      <c r="H29" s="84"/>
    </row>
    <row r="30" spans="1:8" ht="41.25">
      <c r="A30" s="14">
        <v>1</v>
      </c>
      <c r="B30" s="28" t="s">
        <v>12</v>
      </c>
      <c r="C30" s="3">
        <v>10480017</v>
      </c>
      <c r="D30" s="14">
        <v>1</v>
      </c>
      <c r="E30" s="15">
        <v>12727</v>
      </c>
      <c r="F30" s="16">
        <f>D30*E30</f>
        <v>12727</v>
      </c>
      <c r="G30" s="14">
        <v>2016</v>
      </c>
      <c r="H30" s="14">
        <v>5090.8</v>
      </c>
    </row>
    <row r="31" spans="1:8" ht="26.25" customHeight="1">
      <c r="A31" s="65" t="s">
        <v>68</v>
      </c>
      <c r="B31" s="66"/>
      <c r="C31" s="67"/>
      <c r="D31" s="39">
        <f>D32</f>
        <v>1</v>
      </c>
      <c r="E31" s="32"/>
      <c r="F31" s="40">
        <f>F32</f>
        <v>12727</v>
      </c>
      <c r="G31" s="39"/>
      <c r="H31" s="40">
        <f>H32</f>
        <v>5090.8</v>
      </c>
    </row>
    <row r="32" spans="1:8" s="44" customFormat="1" ht="25.5" customHeight="1">
      <c r="A32" s="72" t="s">
        <v>45</v>
      </c>
      <c r="B32" s="73"/>
      <c r="C32" s="73"/>
      <c r="D32" s="41">
        <v>1</v>
      </c>
      <c r="E32" s="42"/>
      <c r="F32" s="43">
        <v>12727</v>
      </c>
      <c r="G32" s="43"/>
      <c r="H32" s="43">
        <f>H30</f>
        <v>5090.8</v>
      </c>
    </row>
    <row r="33" spans="1:8" ht="15" customHeight="1">
      <c r="A33" s="63" t="s">
        <v>19</v>
      </c>
      <c r="B33" s="64"/>
      <c r="C33" s="64"/>
      <c r="D33" s="64"/>
      <c r="E33" s="64"/>
      <c r="F33" s="64"/>
      <c r="G33" s="64"/>
      <c r="H33" s="90"/>
    </row>
    <row r="34" spans="1:8" ht="41.25">
      <c r="A34" s="14">
        <v>2</v>
      </c>
      <c r="B34" s="28" t="s">
        <v>12</v>
      </c>
      <c r="C34" s="3">
        <v>101460013</v>
      </c>
      <c r="D34" s="14">
        <v>1</v>
      </c>
      <c r="E34" s="15">
        <v>12727</v>
      </c>
      <c r="F34" s="16">
        <f>D34*E34</f>
        <v>12727</v>
      </c>
      <c r="G34" s="14">
        <v>2016</v>
      </c>
      <c r="H34" s="14">
        <v>5090.8</v>
      </c>
    </row>
    <row r="35" spans="1:8" s="45" customFormat="1" ht="28.5" customHeight="1">
      <c r="A35" s="65" t="s">
        <v>68</v>
      </c>
      <c r="B35" s="66"/>
      <c r="C35" s="67"/>
      <c r="D35" s="39">
        <f>D36</f>
        <v>1</v>
      </c>
      <c r="E35" s="39"/>
      <c r="F35" s="39">
        <f>F36</f>
        <v>12727</v>
      </c>
      <c r="G35" s="39"/>
      <c r="H35" s="39">
        <f>H36</f>
        <v>5090.8</v>
      </c>
    </row>
    <row r="36" spans="1:8" s="44" customFormat="1" ht="18" customHeight="1">
      <c r="A36" s="72" t="s">
        <v>46</v>
      </c>
      <c r="B36" s="73"/>
      <c r="C36" s="73"/>
      <c r="D36" s="41">
        <v>1</v>
      </c>
      <c r="E36" s="42"/>
      <c r="F36" s="43">
        <v>12727</v>
      </c>
      <c r="G36" s="43"/>
      <c r="H36" s="43">
        <f>H34</f>
        <v>5090.8</v>
      </c>
    </row>
    <row r="37" spans="1:8" ht="14.25" customHeight="1" thickBot="1">
      <c r="A37" s="91" t="s">
        <v>20</v>
      </c>
      <c r="B37" s="92"/>
      <c r="C37" s="92"/>
      <c r="D37" s="92"/>
      <c r="E37" s="92"/>
      <c r="F37" s="92"/>
      <c r="G37" s="92"/>
      <c r="H37" s="93"/>
    </row>
    <row r="38" spans="1:8" ht="41.25">
      <c r="A38" s="14">
        <v>3</v>
      </c>
      <c r="B38" s="28" t="s">
        <v>12</v>
      </c>
      <c r="C38" s="1">
        <v>101480012</v>
      </c>
      <c r="D38" s="14">
        <v>1</v>
      </c>
      <c r="E38" s="15">
        <v>12727</v>
      </c>
      <c r="F38" s="16">
        <f>D38*E38</f>
        <v>12727</v>
      </c>
      <c r="G38" s="17">
        <v>2016</v>
      </c>
      <c r="H38" s="14">
        <v>5090.8</v>
      </c>
    </row>
    <row r="39" spans="1:8" s="45" customFormat="1" ht="24.75" customHeight="1">
      <c r="A39" s="65" t="s">
        <v>68</v>
      </c>
      <c r="B39" s="66"/>
      <c r="C39" s="67"/>
      <c r="D39" s="39">
        <f>D40</f>
        <v>1</v>
      </c>
      <c r="E39" s="39"/>
      <c r="F39" s="39">
        <f>F40</f>
        <v>12727</v>
      </c>
      <c r="G39" s="39"/>
      <c r="H39" s="39">
        <f>H40</f>
        <v>5090.8</v>
      </c>
    </row>
    <row r="40" spans="1:8" s="44" customFormat="1" ht="30" customHeight="1">
      <c r="A40" s="72" t="s">
        <v>47</v>
      </c>
      <c r="B40" s="73"/>
      <c r="C40" s="73"/>
      <c r="D40" s="41">
        <v>1</v>
      </c>
      <c r="E40" s="42"/>
      <c r="F40" s="43">
        <v>12727</v>
      </c>
      <c r="G40" s="41"/>
      <c r="H40" s="41">
        <f>H38</f>
        <v>5090.8</v>
      </c>
    </row>
    <row r="41" spans="1:8" ht="25.5" customHeight="1">
      <c r="A41" s="63" t="s">
        <v>24</v>
      </c>
      <c r="B41" s="64"/>
      <c r="C41" s="64"/>
      <c r="D41" s="64"/>
      <c r="E41" s="64"/>
      <c r="F41" s="64"/>
      <c r="G41" s="64"/>
      <c r="H41" s="90"/>
    </row>
    <row r="42" spans="1:8" ht="13.5">
      <c r="A42" s="14">
        <v>4</v>
      </c>
      <c r="B42" s="28" t="s">
        <v>21</v>
      </c>
      <c r="C42" s="3">
        <v>10450004</v>
      </c>
      <c r="D42" s="18">
        <v>2</v>
      </c>
      <c r="E42" s="19">
        <v>2870.29</v>
      </c>
      <c r="F42" s="16">
        <f>D42*E42</f>
        <v>5740.58</v>
      </c>
      <c r="G42" s="3">
        <v>2012</v>
      </c>
      <c r="H42" s="14">
        <v>5740.58</v>
      </c>
    </row>
    <row r="43" spans="1:8" ht="41.25">
      <c r="A43" s="14">
        <v>5</v>
      </c>
      <c r="B43" s="28" t="s">
        <v>22</v>
      </c>
      <c r="C43" s="3">
        <v>10460004</v>
      </c>
      <c r="D43" s="18">
        <v>2</v>
      </c>
      <c r="E43" s="19">
        <v>1123.02</v>
      </c>
      <c r="F43" s="16">
        <f>D43*E43</f>
        <v>2246.04</v>
      </c>
      <c r="G43" s="3">
        <v>2012</v>
      </c>
      <c r="H43" s="14">
        <v>2246.04</v>
      </c>
    </row>
    <row r="44" spans="1:8" ht="27">
      <c r="A44" s="14">
        <v>6</v>
      </c>
      <c r="B44" s="28" t="s">
        <v>23</v>
      </c>
      <c r="C44" s="3">
        <v>10470004</v>
      </c>
      <c r="D44" s="18">
        <v>1</v>
      </c>
      <c r="E44" s="19">
        <v>1327.64</v>
      </c>
      <c r="F44" s="16">
        <f>D44*E44</f>
        <v>1327.64</v>
      </c>
      <c r="G44" s="3">
        <v>2012</v>
      </c>
      <c r="H44" s="14">
        <v>1327.64</v>
      </c>
    </row>
    <row r="45" spans="1:8" s="45" customFormat="1" ht="26.25" customHeight="1">
      <c r="A45" s="65" t="s">
        <v>68</v>
      </c>
      <c r="B45" s="66"/>
      <c r="C45" s="67"/>
      <c r="D45" s="46">
        <f>D46</f>
        <v>5</v>
      </c>
      <c r="E45" s="46"/>
      <c r="F45" s="47">
        <f>F46</f>
        <v>9314.26</v>
      </c>
      <c r="G45" s="47"/>
      <c r="H45" s="47">
        <f>H46</f>
        <v>9314.26</v>
      </c>
    </row>
    <row r="46" spans="1:8" ht="18" customHeight="1">
      <c r="A46" s="88" t="s">
        <v>48</v>
      </c>
      <c r="B46" s="89"/>
      <c r="C46" s="89"/>
      <c r="D46" s="34">
        <f>SUM(D42:D44)</f>
        <v>5</v>
      </c>
      <c r="E46" s="32"/>
      <c r="F46" s="33">
        <f>SUM(F42:F44)</f>
        <v>9314.26</v>
      </c>
      <c r="G46" s="33"/>
      <c r="H46" s="33">
        <f>SUM(H42:H44)</f>
        <v>9314.26</v>
      </c>
    </row>
    <row r="47" spans="1:8" ht="23.25" customHeight="1">
      <c r="A47" s="63" t="s">
        <v>67</v>
      </c>
      <c r="B47" s="64"/>
      <c r="C47" s="64"/>
      <c r="D47" s="64"/>
      <c r="E47" s="64"/>
      <c r="F47" s="64"/>
      <c r="G47" s="64"/>
      <c r="H47" s="64"/>
    </row>
    <row r="48" spans="1:8" ht="12.75">
      <c r="A48" s="14">
        <v>7</v>
      </c>
      <c r="B48" s="29" t="s">
        <v>21</v>
      </c>
      <c r="C48" s="3">
        <v>10450002</v>
      </c>
      <c r="D48" s="20">
        <v>2</v>
      </c>
      <c r="E48" s="15">
        <v>2870.29</v>
      </c>
      <c r="F48" s="16">
        <f>D48*E48</f>
        <v>5740.58</v>
      </c>
      <c r="G48" s="3">
        <v>2012</v>
      </c>
      <c r="H48" s="14">
        <v>5740.58</v>
      </c>
    </row>
    <row r="49" spans="1:8" ht="39">
      <c r="A49" s="14">
        <v>8</v>
      </c>
      <c r="B49" s="29" t="s">
        <v>22</v>
      </c>
      <c r="C49" s="3">
        <v>10460002</v>
      </c>
      <c r="D49" s="20">
        <v>2</v>
      </c>
      <c r="E49" s="15">
        <v>1123.02</v>
      </c>
      <c r="F49" s="16">
        <f>D49*E49</f>
        <v>2246.04</v>
      </c>
      <c r="G49" s="3">
        <v>2012</v>
      </c>
      <c r="H49" s="14">
        <v>2246.04</v>
      </c>
    </row>
    <row r="50" spans="1:8" ht="26.25">
      <c r="A50" s="14">
        <v>9</v>
      </c>
      <c r="B50" s="29" t="s">
        <v>25</v>
      </c>
      <c r="C50" s="3">
        <v>10470002</v>
      </c>
      <c r="D50" s="20">
        <v>1</v>
      </c>
      <c r="E50" s="15">
        <v>1327.64</v>
      </c>
      <c r="F50" s="16">
        <f>D50*E50</f>
        <v>1327.64</v>
      </c>
      <c r="G50" s="3">
        <v>2012</v>
      </c>
      <c r="H50" s="14">
        <v>1327.64</v>
      </c>
    </row>
    <row r="51" spans="1:8" s="45" customFormat="1" ht="27" customHeight="1">
      <c r="A51" s="65" t="s">
        <v>68</v>
      </c>
      <c r="B51" s="66"/>
      <c r="C51" s="67"/>
      <c r="D51" s="48">
        <f>D48+D49+D50</f>
        <v>5</v>
      </c>
      <c r="E51" s="48"/>
      <c r="F51" s="48">
        <f>F48+F49+F50</f>
        <v>9314.26</v>
      </c>
      <c r="G51" s="48"/>
      <c r="H51" s="48">
        <f>H48+H49+H50</f>
        <v>9314.26</v>
      </c>
    </row>
    <row r="52" spans="1:8" ht="20.25">
      <c r="A52" s="14">
        <v>10</v>
      </c>
      <c r="B52" s="30" t="s">
        <v>26</v>
      </c>
      <c r="C52" s="21">
        <v>1130001</v>
      </c>
      <c r="D52" s="22">
        <v>1</v>
      </c>
      <c r="E52" s="23">
        <v>220</v>
      </c>
      <c r="F52" s="16">
        <f>D52*E52</f>
        <v>220</v>
      </c>
      <c r="G52" s="14"/>
      <c r="H52" s="16">
        <f>F52/2</f>
        <v>110</v>
      </c>
    </row>
    <row r="53" spans="1:8" ht="20.25">
      <c r="A53" s="14">
        <v>11</v>
      </c>
      <c r="B53" s="30" t="s">
        <v>27</v>
      </c>
      <c r="C53" s="21">
        <v>1130002</v>
      </c>
      <c r="D53" s="22">
        <v>2</v>
      </c>
      <c r="E53" s="23">
        <v>43.96</v>
      </c>
      <c r="F53" s="16">
        <f aca="true" t="shared" si="0" ref="F53:F68">D53*E53</f>
        <v>87.92</v>
      </c>
      <c r="G53" s="14"/>
      <c r="H53" s="16">
        <f aca="true" t="shared" si="1" ref="H53:H60">F53/2</f>
        <v>43.96</v>
      </c>
    </row>
    <row r="54" spans="1:8" ht="20.25">
      <c r="A54" s="14">
        <v>12</v>
      </c>
      <c r="B54" s="30" t="s">
        <v>28</v>
      </c>
      <c r="C54" s="21">
        <v>1130003</v>
      </c>
      <c r="D54" s="22">
        <v>2</v>
      </c>
      <c r="E54" s="23">
        <v>30.37</v>
      </c>
      <c r="F54" s="16">
        <f t="shared" si="0"/>
        <v>60.74</v>
      </c>
      <c r="G54" s="14"/>
      <c r="H54" s="16">
        <f t="shared" si="1"/>
        <v>30.37</v>
      </c>
    </row>
    <row r="55" spans="1:8" ht="30">
      <c r="A55" s="14">
        <v>13</v>
      </c>
      <c r="B55" s="30" t="s">
        <v>29</v>
      </c>
      <c r="C55" s="21">
        <v>1130004</v>
      </c>
      <c r="D55" s="22">
        <v>1</v>
      </c>
      <c r="E55" s="23">
        <v>273.36</v>
      </c>
      <c r="F55" s="16">
        <f t="shared" si="0"/>
        <v>273.36</v>
      </c>
      <c r="G55" s="14"/>
      <c r="H55" s="16">
        <f t="shared" si="1"/>
        <v>136.68</v>
      </c>
    </row>
    <row r="56" spans="1:8" ht="20.25">
      <c r="A56" s="14">
        <v>14</v>
      </c>
      <c r="B56" s="30" t="s">
        <v>30</v>
      </c>
      <c r="C56" s="21">
        <v>1130005</v>
      </c>
      <c r="D56" s="22">
        <v>1</v>
      </c>
      <c r="E56" s="23">
        <v>9.59</v>
      </c>
      <c r="F56" s="16">
        <f t="shared" si="0"/>
        <v>9.59</v>
      </c>
      <c r="G56" s="14"/>
      <c r="H56" s="16">
        <f t="shared" si="1"/>
        <v>4.795</v>
      </c>
    </row>
    <row r="57" spans="1:8" ht="20.25">
      <c r="A57" s="14">
        <v>15</v>
      </c>
      <c r="B57" s="30" t="s">
        <v>31</v>
      </c>
      <c r="C57" s="21">
        <v>1130006</v>
      </c>
      <c r="D57" s="22">
        <v>1</v>
      </c>
      <c r="E57" s="23">
        <v>195.83</v>
      </c>
      <c r="F57" s="16">
        <f t="shared" si="0"/>
        <v>195.83</v>
      </c>
      <c r="G57" s="14"/>
      <c r="H57" s="16">
        <f t="shared" si="1"/>
        <v>97.915</v>
      </c>
    </row>
    <row r="58" spans="1:8" ht="39">
      <c r="A58" s="14">
        <v>16</v>
      </c>
      <c r="B58" s="29" t="s">
        <v>32</v>
      </c>
      <c r="C58" s="21">
        <v>1130007</v>
      </c>
      <c r="D58" s="24">
        <v>2</v>
      </c>
      <c r="E58" s="15">
        <v>35.97</v>
      </c>
      <c r="F58" s="16">
        <f t="shared" si="0"/>
        <v>71.94</v>
      </c>
      <c r="G58" s="14"/>
      <c r="H58" s="16">
        <f t="shared" si="1"/>
        <v>35.97</v>
      </c>
    </row>
    <row r="59" spans="1:8" ht="26.25">
      <c r="A59" s="14">
        <v>17</v>
      </c>
      <c r="B59" s="29" t="s">
        <v>33</v>
      </c>
      <c r="C59" s="21">
        <v>1130008</v>
      </c>
      <c r="D59" s="24">
        <v>2</v>
      </c>
      <c r="E59" s="15">
        <v>147.07</v>
      </c>
      <c r="F59" s="16">
        <f t="shared" si="0"/>
        <v>294.14</v>
      </c>
      <c r="G59" s="14"/>
      <c r="H59" s="16">
        <f t="shared" si="1"/>
        <v>147.07</v>
      </c>
    </row>
    <row r="60" spans="1:8" ht="26.25">
      <c r="A60" s="14">
        <v>18</v>
      </c>
      <c r="B60" s="29" t="s">
        <v>34</v>
      </c>
      <c r="C60" s="21">
        <v>1130009</v>
      </c>
      <c r="D60" s="24">
        <v>2</v>
      </c>
      <c r="E60" s="15">
        <v>654.63</v>
      </c>
      <c r="F60" s="16">
        <f t="shared" si="0"/>
        <v>1309.26</v>
      </c>
      <c r="G60" s="14"/>
      <c r="H60" s="16">
        <f t="shared" si="1"/>
        <v>654.63</v>
      </c>
    </row>
    <row r="61" spans="1:9" s="45" customFormat="1" ht="30.75" customHeight="1">
      <c r="A61" s="65" t="s">
        <v>69</v>
      </c>
      <c r="B61" s="66"/>
      <c r="C61" s="67"/>
      <c r="D61" s="49">
        <f>SUM(D52:D60)</f>
        <v>14</v>
      </c>
      <c r="E61" s="49"/>
      <c r="F61" s="32">
        <f>SUM(F52:F60)</f>
        <v>2522.7799999999997</v>
      </c>
      <c r="G61" s="32"/>
      <c r="H61" s="32">
        <f>SUM(H52:H60)</f>
        <v>1261.3899999999999</v>
      </c>
      <c r="I61" s="49">
        <f>SUM(I52:I60)</f>
        <v>0</v>
      </c>
    </row>
    <row r="62" spans="1:8" s="44" customFormat="1" ht="29.25" customHeight="1">
      <c r="A62" s="72" t="s">
        <v>71</v>
      </c>
      <c r="B62" s="73"/>
      <c r="C62" s="73"/>
      <c r="D62" s="52">
        <f>D61+D51</f>
        <v>19</v>
      </c>
      <c r="E62" s="52">
        <f>E61+E51</f>
        <v>0</v>
      </c>
      <c r="F62" s="53">
        <f>F61+F51</f>
        <v>11837.04</v>
      </c>
      <c r="G62" s="52">
        <f>G61+G51</f>
        <v>0</v>
      </c>
      <c r="H62" s="53">
        <f>H61+H51</f>
        <v>10575.65</v>
      </c>
    </row>
    <row r="63" spans="1:8" ht="18">
      <c r="A63" s="63" t="s">
        <v>35</v>
      </c>
      <c r="B63" s="64"/>
      <c r="C63" s="64"/>
      <c r="D63" s="64"/>
      <c r="E63" s="64"/>
      <c r="F63" s="64"/>
      <c r="G63" s="64"/>
      <c r="H63" s="64"/>
    </row>
    <row r="64" spans="1:8" ht="12.75">
      <c r="A64" s="12">
        <v>19</v>
      </c>
      <c r="B64" s="4" t="s">
        <v>36</v>
      </c>
      <c r="C64" s="13" t="s">
        <v>42</v>
      </c>
      <c r="D64" s="5">
        <v>3</v>
      </c>
      <c r="E64" s="2">
        <v>15</v>
      </c>
      <c r="F64" s="16">
        <f t="shared" si="0"/>
        <v>45</v>
      </c>
      <c r="G64" s="12"/>
      <c r="H64" s="12"/>
    </row>
    <row r="65" spans="1:8" ht="12.75">
      <c r="A65" s="12">
        <v>20</v>
      </c>
      <c r="B65" s="4" t="s">
        <v>37</v>
      </c>
      <c r="C65" s="13" t="s">
        <v>43</v>
      </c>
      <c r="D65" s="5">
        <v>3</v>
      </c>
      <c r="E65" s="2">
        <v>14</v>
      </c>
      <c r="F65" s="16">
        <f t="shared" si="0"/>
        <v>42</v>
      </c>
      <c r="G65" s="12"/>
      <c r="H65" s="12"/>
    </row>
    <row r="66" spans="1:8" ht="12.75">
      <c r="A66" s="12">
        <v>21</v>
      </c>
      <c r="B66" s="4" t="s">
        <v>38</v>
      </c>
      <c r="C66" s="13">
        <v>2210003</v>
      </c>
      <c r="D66" s="5">
        <v>1</v>
      </c>
      <c r="E66" s="2">
        <v>17</v>
      </c>
      <c r="F66" s="16">
        <f t="shared" si="0"/>
        <v>17</v>
      </c>
      <c r="G66" s="12"/>
      <c r="H66" s="12"/>
    </row>
    <row r="67" spans="1:8" ht="26.25">
      <c r="A67" s="12">
        <v>22</v>
      </c>
      <c r="B67" s="4" t="s">
        <v>39</v>
      </c>
      <c r="C67" s="13">
        <v>2210004</v>
      </c>
      <c r="D67" s="5">
        <v>1</v>
      </c>
      <c r="E67" s="2">
        <v>35</v>
      </c>
      <c r="F67" s="16">
        <f t="shared" si="0"/>
        <v>35</v>
      </c>
      <c r="G67" s="12"/>
      <c r="H67" s="12"/>
    </row>
    <row r="68" spans="1:8" ht="12.75">
      <c r="A68" s="12">
        <v>23</v>
      </c>
      <c r="B68" s="4" t="s">
        <v>40</v>
      </c>
      <c r="C68" s="13">
        <v>2210005</v>
      </c>
      <c r="D68" s="5">
        <v>7</v>
      </c>
      <c r="E68" s="2">
        <v>5</v>
      </c>
      <c r="F68" s="16">
        <f t="shared" si="0"/>
        <v>35</v>
      </c>
      <c r="G68" s="12"/>
      <c r="H68" s="12"/>
    </row>
    <row r="69" spans="1:8" s="45" customFormat="1" ht="24.75" customHeight="1">
      <c r="A69" s="77" t="s">
        <v>70</v>
      </c>
      <c r="B69" s="78"/>
      <c r="C69" s="79"/>
      <c r="D69" s="54">
        <f>D70</f>
        <v>15</v>
      </c>
      <c r="E69" s="54"/>
      <c r="F69" s="56">
        <f>F70</f>
        <v>174</v>
      </c>
      <c r="G69" s="55"/>
      <c r="H69" s="55"/>
    </row>
    <row r="70" spans="1:8" s="44" customFormat="1" ht="18" customHeight="1">
      <c r="A70" s="72" t="s">
        <v>49</v>
      </c>
      <c r="B70" s="73"/>
      <c r="C70" s="73"/>
      <c r="D70" s="52">
        <f>SUM(D64:D68)</f>
        <v>15</v>
      </c>
      <c r="E70" s="42"/>
      <c r="F70" s="43">
        <f>SUM(F64:F68)</f>
        <v>174</v>
      </c>
      <c r="G70" s="43">
        <f>SUM(G64:G68)</f>
        <v>0</v>
      </c>
      <c r="H70" s="43">
        <f>SUM(H64:H68)</f>
        <v>0</v>
      </c>
    </row>
    <row r="71" spans="1:8" ht="18" thickBot="1">
      <c r="A71" s="63" t="s">
        <v>41</v>
      </c>
      <c r="B71" s="64"/>
      <c r="C71" s="64"/>
      <c r="D71" s="64"/>
      <c r="E71" s="64"/>
      <c r="F71" s="64"/>
      <c r="G71" s="64"/>
      <c r="H71" s="64"/>
    </row>
    <row r="72" spans="1:8" ht="41.25">
      <c r="A72" s="14">
        <v>22</v>
      </c>
      <c r="B72" s="28" t="s">
        <v>12</v>
      </c>
      <c r="C72" s="1">
        <v>10480019</v>
      </c>
      <c r="D72" s="14">
        <v>1</v>
      </c>
      <c r="E72" s="15">
        <v>12727</v>
      </c>
      <c r="F72" s="16">
        <f>D72*E72</f>
        <v>12727</v>
      </c>
      <c r="G72" s="17">
        <v>2016</v>
      </c>
      <c r="H72" s="14">
        <v>5090.8</v>
      </c>
    </row>
    <row r="73" spans="1:8" s="45" customFormat="1" ht="24" customHeight="1">
      <c r="A73" s="65" t="s">
        <v>68</v>
      </c>
      <c r="B73" s="66"/>
      <c r="C73" s="67"/>
      <c r="D73" s="50">
        <f>D74</f>
        <v>1</v>
      </c>
      <c r="E73" s="50"/>
      <c r="F73" s="51">
        <f>F74</f>
        <v>12727</v>
      </c>
      <c r="G73" s="51"/>
      <c r="H73" s="51">
        <f>H74</f>
        <v>5090.8</v>
      </c>
    </row>
    <row r="74" spans="1:8" s="44" customFormat="1" ht="18" customHeight="1">
      <c r="A74" s="72" t="s">
        <v>50</v>
      </c>
      <c r="B74" s="73"/>
      <c r="C74" s="73"/>
      <c r="D74" s="52">
        <f>D72</f>
        <v>1</v>
      </c>
      <c r="E74" s="42"/>
      <c r="F74" s="43">
        <f>F72</f>
        <v>12727</v>
      </c>
      <c r="G74" s="41"/>
      <c r="H74" s="41">
        <f>H72</f>
        <v>5090.8</v>
      </c>
    </row>
    <row r="75" spans="1:8" ht="30.75" customHeight="1">
      <c r="A75" s="74" t="s">
        <v>72</v>
      </c>
      <c r="B75" s="75"/>
      <c r="C75" s="76"/>
      <c r="D75" s="58">
        <f>D32+D36+D40+D46+D62+D70+D74</f>
        <v>43</v>
      </c>
      <c r="E75" s="59"/>
      <c r="F75" s="60">
        <f>F32+F36+F40+F46+F62+F70+F74</f>
        <v>72233.3</v>
      </c>
      <c r="G75" s="60"/>
      <c r="H75" s="60">
        <f>H32+H36+H40+H46+H62+H70+H74</f>
        <v>40253.11000000001</v>
      </c>
    </row>
    <row r="76" spans="1:2" ht="27.75" customHeight="1" hidden="1">
      <c r="A76" s="80" t="s">
        <v>52</v>
      </c>
      <c r="B76" s="80"/>
    </row>
    <row r="77" spans="2:7" ht="45.75" customHeight="1" hidden="1">
      <c r="B77" s="80" t="s">
        <v>53</v>
      </c>
      <c r="C77" s="80"/>
      <c r="F77" s="87" t="s">
        <v>54</v>
      </c>
      <c r="G77" s="87"/>
    </row>
    <row r="78" spans="1:2" ht="12" hidden="1">
      <c r="A78" s="80" t="s">
        <v>64</v>
      </c>
      <c r="B78" s="80"/>
    </row>
    <row r="79" spans="2:10" s="35" customFormat="1" ht="12" customHeight="1" hidden="1">
      <c r="B79" s="94" t="s">
        <v>55</v>
      </c>
      <c r="C79" s="94"/>
      <c r="D79" s="37"/>
      <c r="E79" s="37"/>
      <c r="F79" s="94" t="s">
        <v>56</v>
      </c>
      <c r="G79" s="94"/>
      <c r="H79" s="37"/>
      <c r="I79" s="37"/>
      <c r="J79" s="37"/>
    </row>
    <row r="80" spans="2:7" ht="12" customHeight="1" hidden="1">
      <c r="B80" s="94" t="s">
        <v>55</v>
      </c>
      <c r="C80" s="94"/>
      <c r="F80" s="94" t="s">
        <v>57</v>
      </c>
      <c r="G80" s="94"/>
    </row>
    <row r="81" spans="2:7" ht="12.75" customHeight="1" hidden="1">
      <c r="B81" s="94" t="s">
        <v>58</v>
      </c>
      <c r="C81" s="94"/>
      <c r="F81" s="87" t="s">
        <v>59</v>
      </c>
      <c r="G81" s="87"/>
    </row>
    <row r="82" spans="2:7" ht="12" hidden="1">
      <c r="B82" s="80" t="s">
        <v>60</v>
      </c>
      <c r="C82" s="80"/>
      <c r="F82" s="87" t="s">
        <v>61</v>
      </c>
      <c r="G82" s="87"/>
    </row>
    <row r="83" spans="2:7" ht="12" hidden="1">
      <c r="B83" s="80" t="s">
        <v>62</v>
      </c>
      <c r="C83" s="80"/>
      <c r="F83" s="87" t="s">
        <v>63</v>
      </c>
      <c r="G83" s="87"/>
    </row>
    <row r="84" ht="12" hidden="1"/>
    <row r="85" ht="12" hidden="1"/>
    <row r="86" spans="2:3" ht="27.75" customHeight="1" hidden="1">
      <c r="B86" s="69" t="s">
        <v>66</v>
      </c>
      <c r="C86" s="69"/>
    </row>
    <row r="87" ht="12" hidden="1"/>
    <row r="88" spans="2:7" ht="12" hidden="1">
      <c r="B88" s="26"/>
      <c r="C88" s="8"/>
      <c r="F88" s="9"/>
      <c r="G88" s="8"/>
    </row>
    <row r="89" ht="12" hidden="1"/>
    <row r="92" spans="1:8" s="38" customFormat="1" ht="18.75" customHeight="1">
      <c r="A92" s="62" t="s">
        <v>75</v>
      </c>
      <c r="B92" s="62"/>
      <c r="F92" s="71" t="s">
        <v>76</v>
      </c>
      <c r="G92" s="71"/>
      <c r="H92" s="71"/>
    </row>
  </sheetData>
  <sheetProtection/>
  <mergeCells count="59">
    <mergeCell ref="A78:B78"/>
    <mergeCell ref="B86:C86"/>
    <mergeCell ref="B81:C81"/>
    <mergeCell ref="F81:G81"/>
    <mergeCell ref="B82:C82"/>
    <mergeCell ref="F82:G82"/>
    <mergeCell ref="B83:C83"/>
    <mergeCell ref="F83:G83"/>
    <mergeCell ref="F79:G79"/>
    <mergeCell ref="B79:C79"/>
    <mergeCell ref="B80:C80"/>
    <mergeCell ref="F80:G80"/>
    <mergeCell ref="A70:C70"/>
    <mergeCell ref="A71:H71"/>
    <mergeCell ref="A33:H33"/>
    <mergeCell ref="A37:H37"/>
    <mergeCell ref="A41:H41"/>
    <mergeCell ref="C6:E6"/>
    <mergeCell ref="A1:B1"/>
    <mergeCell ref="E1:F1"/>
    <mergeCell ref="A76:B76"/>
    <mergeCell ref="F21:H21"/>
    <mergeCell ref="F22:H22"/>
    <mergeCell ref="F23:H23"/>
    <mergeCell ref="A9:H9"/>
    <mergeCell ref="A29:H29"/>
    <mergeCell ref="A15:I15"/>
    <mergeCell ref="A16:I16"/>
    <mergeCell ref="A10:I10"/>
    <mergeCell ref="A11:I11"/>
    <mergeCell ref="A12:I12"/>
    <mergeCell ref="A13:I13"/>
    <mergeCell ref="A32:C32"/>
    <mergeCell ref="A14:I14"/>
    <mergeCell ref="A20:H20"/>
    <mergeCell ref="A25:H25"/>
    <mergeCell ref="A92:B92"/>
    <mergeCell ref="F92:H92"/>
    <mergeCell ref="A74:C74"/>
    <mergeCell ref="A75:C75"/>
    <mergeCell ref="A73:C73"/>
    <mergeCell ref="A69:C69"/>
    <mergeCell ref="A31:C31"/>
    <mergeCell ref="B77:C77"/>
    <mergeCell ref="F77:G77"/>
    <mergeCell ref="A36:C36"/>
    <mergeCell ref="A40:C40"/>
    <mergeCell ref="A46:C46"/>
    <mergeCell ref="A62:C62"/>
    <mergeCell ref="K22:N22"/>
    <mergeCell ref="K23:N23"/>
    <mergeCell ref="K24:N24"/>
    <mergeCell ref="A47:H47"/>
    <mergeCell ref="A63:H63"/>
    <mergeCell ref="A61:C61"/>
    <mergeCell ref="A51:C51"/>
    <mergeCell ref="A45:C45"/>
    <mergeCell ref="A35:C35"/>
    <mergeCell ref="A39:C39"/>
  </mergeCells>
  <printOptions/>
  <pageMargins left="0.2" right="0.17" top="0.2" bottom="0.24" header="0.17" footer="0.17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2021-04-15T20:46:45Z</dcterms:modified>
  <cp:category/>
  <cp:version/>
  <cp:contentType/>
  <cp:contentStatus/>
</cp:coreProperties>
</file>